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参加社保及住房公积金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<sst xmlns="http://schemas.openxmlformats.org/spreadsheetml/2006/main" count="32" uniqueCount="32">
  <si>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xxxxxxxxxxx有 限 公 司</t>
  </si>
  <si>
    <t>（20xx年x月）工资表</t>
  </si>
  <si>
    <t>第一联：办公室存根联</t>
  </si>
  <si>
    <t>序号</t>
  </si>
  <si>
    <t>部门</t>
  </si>
  <si>
    <t>姓名</t>
  </si>
  <si>
    <t>入职时间</t>
  </si>
  <si>
    <t>身份证号码</t>
  </si>
  <si>
    <t>满勤
天数</t>
  </si>
  <si>
    <t>出勤天数</t>
  </si>
  <si>
    <t>基本工
资</t>
  </si>
  <si>
    <t>职务津贴</t>
  </si>
  <si>
    <t>通讯津贴</t>
  </si>
  <si>
    <t>月度奖金</t>
  </si>
  <si>
    <t>职称补贴</t>
  </si>
  <si>
    <t>特殊补贴</t>
  </si>
  <si>
    <t>加班工资</t>
  </si>
  <si>
    <t>工地及生活补贴</t>
  </si>
  <si>
    <t>应发工资</t>
  </si>
  <si>
    <t>应扣款项</t>
  </si>
  <si>
    <t>实发工资</t>
  </si>
  <si>
    <t>签名
盖章</t>
  </si>
  <si>
    <t>备注</t>
  </si>
  <si>
    <t>应扣10月社保</t>
  </si>
  <si>
    <t>应扣10月住房公积金</t>
  </si>
  <si>
    <t>应扣所得税</t>
  </si>
  <si>
    <t>工会费</t>
  </si>
  <si>
    <t>其他扣款</t>
  </si>
  <si>
    <t>扣款小计</t>
  </si>
  <si>
    <t>按公司规定个人承担15%的住房公积金</t>
  </si>
  <si>
    <t>合计</t>
  </si>
  <si>
    <t>总经理：                     公司财务部负责人：                    公司办公室负责人：                  项目经理：                    项目财务负责人：                     编制：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</si>
</sst>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微软雅黑"/>
      <family val="2"/>
    </font>
    <font>
      <sz val="9"/>
      <color indexed="10"/>
      <name val="微软雅黑"/>
      <family val="2"/>
    </font>
    <font>
      <sz val="8"/>
      <color indexed="10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7"/>
      <color indexed="8"/>
      <name val="微软雅黑"/>
      <family val="2"/>
    </font>
    <font>
      <sz val="11"/>
      <color indexed="8"/>
      <name val="微软雅黑"/>
      <family val="2"/>
    </font>
    <font>
      <sz val="8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7"/>
      <color theme="1"/>
      <name val="微软雅黑"/>
      <family val="2"/>
    </font>
    <font>
      <sz val="11"/>
      <color theme="1"/>
      <name val="微软雅黑"/>
      <family val="2"/>
    </font>
    <font>
      <sz val="9"/>
      <color theme="1"/>
      <name val="微软雅黑"/>
      <family val="2"/>
    </font>
    <font>
      <sz val="8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0" fontId="48" fillId="33" borderId="11" xfId="0" applyNumberFormat="1" applyFont="1" applyFill="1" applyBorder="1" applyAlignment="1" applyProtection="1">
      <alignment horizontal="center" vertical="center"/>
      <protection/>
    </xf>
    <xf numFmtId="0" fontId="49" fillId="0" borderId="12" xfId="40" applyNumberFormat="1" applyFont="1" applyFill="1" applyBorder="1" applyAlignment="1" applyProtection="1">
      <alignment horizontal="center" vertical="center" shrinkToFit="1"/>
      <protection locked="0"/>
    </xf>
    <xf numFmtId="0" fontId="49" fillId="0" borderId="12" xfId="40" applyNumberFormat="1" applyFont="1" applyFill="1" applyBorder="1" applyAlignment="1" applyProtection="1">
      <alignment horizontal="center" vertical="center" wrapText="1" shrinkToFit="1"/>
      <protection locked="0"/>
    </xf>
    <xf numFmtId="0" fontId="49" fillId="33" borderId="12" xfId="40" applyNumberFormat="1" applyFont="1" applyFill="1" applyBorder="1" applyAlignment="1" applyProtection="1">
      <alignment horizontal="center" vertical="center" shrinkToFit="1"/>
      <protection locked="0"/>
    </xf>
    <xf numFmtId="0" fontId="49" fillId="33" borderId="12" xfId="4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40" applyNumberFormat="1" applyFont="1" applyFill="1" applyBorder="1" applyAlignment="1" applyProtection="1">
      <alignment horizontal="center" vertical="center"/>
      <protection locked="0"/>
    </xf>
    <xf numFmtId="0" fontId="50" fillId="0" borderId="12" xfId="40" applyNumberFormat="1" applyFont="1" applyFill="1" applyBorder="1" applyAlignment="1" applyProtection="1">
      <alignment horizontal="center" vertical="center"/>
      <protection locked="0"/>
    </xf>
    <xf numFmtId="0" fontId="6" fillId="0" borderId="12" xfId="4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50" fillId="34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40" applyNumberFormat="1" applyFont="1" applyFill="1" applyBorder="1" applyAlignment="1" applyProtection="1">
      <alignment horizontal="center" vertical="center"/>
      <protection locked="0"/>
    </xf>
    <xf numFmtId="0" fontId="50" fillId="33" borderId="12" xfId="0" applyNumberFormat="1" applyFont="1" applyFill="1" applyBorder="1" applyAlignment="1" applyProtection="1">
      <alignment vertical="center"/>
      <protection/>
    </xf>
    <xf numFmtId="0" fontId="50" fillId="0" borderId="12" xfId="0" applyNumberFormat="1" applyFont="1" applyFill="1" applyBorder="1" applyAlignment="1" applyProtection="1">
      <alignment vertical="center"/>
      <protection/>
    </xf>
    <xf numFmtId="0" fontId="50" fillId="33" borderId="12" xfId="41" applyNumberFormat="1" applyFont="1" applyFill="1" applyBorder="1" applyAlignment="1" applyProtection="1">
      <alignment horizontal="center" vertical="center"/>
      <protection locked="0"/>
    </xf>
    <xf numFmtId="0" fontId="50" fillId="0" borderId="12" xfId="41" applyNumberFormat="1" applyFont="1" applyFill="1" applyBorder="1" applyAlignment="1" applyProtection="1">
      <alignment horizontal="center" vertical="center"/>
      <protection locked="0"/>
    </xf>
    <xf numFmtId="176" fontId="50" fillId="33" borderId="12" xfId="41" applyNumberFormat="1" applyFont="1" applyFill="1" applyBorder="1" applyAlignment="1" applyProtection="1">
      <alignment horizontal="center" vertical="center"/>
      <protection locked="0"/>
    </xf>
    <xf numFmtId="49" fontId="50" fillId="33" borderId="12" xfId="0" applyNumberFormat="1" applyFont="1" applyFill="1" applyBorder="1" applyAlignment="1" applyProtection="1">
      <alignment vertical="center"/>
      <protection/>
    </xf>
    <xf numFmtId="0" fontId="50" fillId="35" borderId="12" xfId="40" applyNumberFormat="1" applyFont="1" applyFill="1" applyBorder="1" applyAlignment="1" applyProtection="1">
      <alignment horizontal="center" vertical="center"/>
      <protection locked="0"/>
    </xf>
    <xf numFmtId="0" fontId="50" fillId="35" borderId="12" xfId="0" applyNumberFormat="1" applyFont="1" applyFill="1" applyBorder="1" applyAlignment="1" applyProtection="1">
      <alignment vertical="center"/>
      <protection/>
    </xf>
    <xf numFmtId="0" fontId="49" fillId="33" borderId="10" xfId="0" applyNumberFormat="1" applyFont="1" applyFill="1" applyBorder="1" applyAlignment="1" applyProtection="1">
      <alignment vertical="center"/>
      <protection/>
    </xf>
    <xf numFmtId="0" fontId="49" fillId="33" borderId="11" xfId="0" applyNumberFormat="1" applyFont="1" applyFill="1" applyBorder="1" applyAlignment="1" applyProtection="1">
      <alignment vertical="center"/>
      <protection/>
    </xf>
    <xf numFmtId="176" fontId="49" fillId="0" borderId="12" xfId="40" applyNumberFormat="1" applyFont="1" applyFill="1" applyBorder="1" applyAlignment="1" applyProtection="1">
      <alignment horizontal="center" vertical="center" wrapText="1" shrinkToFit="1"/>
      <protection locked="0"/>
    </xf>
    <xf numFmtId="176" fontId="49" fillId="0" borderId="12" xfId="40" applyNumberFormat="1" applyFont="1" applyFill="1" applyBorder="1" applyAlignment="1" applyProtection="1">
      <alignment horizontal="center" vertical="center" shrinkToFit="1"/>
      <protection locked="0"/>
    </xf>
    <xf numFmtId="176" fontId="49" fillId="33" borderId="12" xfId="40" applyNumberFormat="1" applyFont="1" applyFill="1" applyBorder="1" applyAlignment="1" applyProtection="1">
      <alignment horizontal="center" vertical="center" shrinkToFit="1"/>
      <protection locked="0"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177" fontId="50" fillId="0" borderId="12" xfId="40" applyNumberFormat="1" applyFont="1" applyFill="1" applyBorder="1" applyAlignment="1" applyProtection="1">
      <alignment horizontal="center" vertical="center"/>
      <protection locked="0"/>
    </xf>
    <xf numFmtId="177" fontId="6" fillId="0" borderId="12" xfId="40" applyNumberFormat="1" applyFont="1" applyFill="1" applyBorder="1" applyAlignment="1" applyProtection="1">
      <alignment horizontal="center" vertical="center"/>
      <protection locked="0"/>
    </xf>
    <xf numFmtId="176" fontId="6" fillId="0" borderId="12" xfId="40" applyNumberFormat="1" applyFont="1" applyFill="1" applyBorder="1" applyAlignment="1" applyProtection="1">
      <alignment horizontal="center" vertical="center"/>
      <protection locked="0"/>
    </xf>
    <xf numFmtId="176" fontId="50" fillId="0" borderId="12" xfId="40" applyNumberFormat="1" applyFont="1" applyFill="1" applyBorder="1" applyAlignment="1" applyProtection="1">
      <alignment horizontal="center" vertical="center"/>
      <protection locked="0"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177" fontId="50" fillId="33" borderId="12" xfId="40" applyNumberFormat="1" applyFont="1" applyFill="1" applyBorder="1" applyAlignment="1" applyProtection="1">
      <alignment horizontal="center" vertical="center"/>
      <protection locked="0"/>
    </xf>
    <xf numFmtId="176" fontId="50" fillId="33" borderId="12" xfId="40" applyNumberFormat="1" applyFont="1" applyFill="1" applyBorder="1" applyAlignment="1" applyProtection="1">
      <alignment horizontal="center" vertical="center"/>
      <protection locked="0"/>
    </xf>
    <xf numFmtId="177" fontId="49" fillId="33" borderId="12" xfId="40" applyNumberFormat="1" applyFont="1" applyFill="1" applyBorder="1" applyAlignment="1" applyProtection="1">
      <alignment horizontal="center" vertical="center" shrinkToFit="1"/>
      <protection locked="0"/>
    </xf>
    <xf numFmtId="2" fontId="6" fillId="0" borderId="12" xfId="40" applyNumberFormat="1" applyFont="1" applyFill="1" applyBorder="1" applyAlignment="1" applyProtection="1">
      <alignment horizontal="center" vertical="center"/>
      <protection locked="0"/>
    </xf>
    <xf numFmtId="2" fontId="50" fillId="0" borderId="12" xfId="40" applyNumberFormat="1" applyFont="1" applyFill="1" applyBorder="1" applyAlignment="1" applyProtection="1">
      <alignment horizontal="center" vertical="center"/>
      <protection locked="0"/>
    </xf>
    <xf numFmtId="2" fontId="50" fillId="33" borderId="12" xfId="40" applyNumberFormat="1" applyFont="1" applyFill="1" applyBorder="1" applyAlignment="1" applyProtection="1">
      <alignment horizontal="center" vertical="center"/>
      <protection locked="0"/>
    </xf>
    <xf numFmtId="177" fontId="50" fillId="0" borderId="12" xfId="41" applyNumberFormat="1" applyFont="1" applyFill="1" applyBorder="1" applyAlignment="1" applyProtection="1">
      <alignment horizontal="center" vertical="center"/>
      <protection locked="0"/>
    </xf>
    <xf numFmtId="177" fontId="50" fillId="33" borderId="12" xfId="41" applyNumberFormat="1" applyFont="1" applyFill="1" applyBorder="1" applyAlignment="1" applyProtection="1">
      <alignment horizontal="center" vertical="center"/>
      <protection locked="0"/>
    </xf>
    <xf numFmtId="2" fontId="50" fillId="0" borderId="12" xfId="41" applyNumberFormat="1" applyFont="1" applyFill="1" applyBorder="1" applyAlignment="1" applyProtection="1">
      <alignment horizontal="center" vertical="center"/>
      <protection locked="0"/>
    </xf>
    <xf numFmtId="2" fontId="50" fillId="35" borderId="12" xfId="4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8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40" applyFont="1" applyBorder="1" applyAlignment="1">
      <alignment horizontal="center" vertical="center" textRotation="255"/>
      <protection/>
    </xf>
    <xf numFmtId="0" fontId="50" fillId="0" borderId="12" xfId="40" applyNumberFormat="1" applyFont="1" applyFill="1" applyBorder="1" applyAlignment="1" applyProtection="1">
      <alignment horizontal="center" vertical="center" shrinkToFit="1"/>
      <protection locked="0"/>
    </xf>
    <xf numFmtId="0" fontId="50" fillId="33" borderId="12" xfId="40" applyNumberFormat="1" applyFont="1" applyFill="1" applyBorder="1" applyAlignment="1" applyProtection="1">
      <alignment horizontal="center" vertical="center" shrinkToFit="1"/>
      <protection locked="0"/>
    </xf>
    <xf numFmtId="2" fontId="7" fillId="0" borderId="12" xfId="40" applyNumberFormat="1" applyFont="1" applyFill="1" applyBorder="1" applyAlignment="1" applyProtection="1">
      <alignment horizontal="center" vertical="center" wrapText="1"/>
      <protection locked="0"/>
    </xf>
    <xf numFmtId="2" fontId="51" fillId="33" borderId="12" xfId="40" applyNumberFormat="1" applyFont="1" applyFill="1" applyBorder="1" applyAlignment="1" applyProtection="1">
      <alignment horizontal="center" vertical="center" wrapText="1"/>
      <protection locked="0"/>
    </xf>
    <xf numFmtId="2" fontId="51" fillId="0" borderId="12" xfId="4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Fill="1" applyAlignment="1">
      <alignment vertical="center"/>
    </xf>
    <xf numFmtId="0" fontId="51" fillId="35" borderId="12" xfId="4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Fill="1" applyBorder="1" applyAlignment="1">
      <alignment vertical="center"/>
    </xf>
    <xf numFmtId="0" fontId="50" fillId="33" borderId="13" xfId="40" applyNumberFormat="1" applyFont="1" applyFill="1" applyBorder="1" applyAlignment="1" applyProtection="1">
      <alignment vertical="center" textRotation="255"/>
      <protection locked="0"/>
    </xf>
    <xf numFmtId="0" fontId="4" fillId="0" borderId="0" xfId="40" applyFont="1" applyBorder="1" applyAlignment="1">
      <alignment vertical="center" textRotation="255"/>
      <protection/>
    </xf>
    <xf numFmtId="0" fontId="4" fillId="0" borderId="0" xfId="40" applyFont="1" applyBorder="1" applyAlignment="1">
      <alignment vertical="top" textRotation="255"/>
      <protection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0" fontId="48" fillId="33" borderId="11" xfId="0" applyNumberFormat="1" applyFont="1" applyFill="1" applyBorder="1" applyAlignment="1" applyProtection="1">
      <alignment horizontal="center" vertical="center"/>
      <protection/>
    </xf>
    <xf numFmtId="0" fontId="48" fillId="33" borderId="13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40" applyFont="1" applyBorder="1" applyAlignment="1">
      <alignment horizontal="center" vertical="center" textRotation="255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劳动合同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pane xSplit="5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9" sqref="I19"/>
    </sheetView>
  </sheetViews>
  <sheetFormatPr defaultColWidth="9.00390625" defaultRowHeight="14.25"/>
  <cols>
    <col min="1" max="1" width="3.625" style="8" customWidth="1"/>
    <col min="2" max="2" width="6.25390625" style="8" customWidth="1"/>
    <col min="3" max="3" width="7.125" style="8" customWidth="1"/>
    <col min="4" max="4" width="8.50390625" style="8" hidden="1" customWidth="1"/>
    <col min="5" max="5" width="16.125" style="8" hidden="1" customWidth="1"/>
    <col min="6" max="7" width="4.375" style="8" customWidth="1"/>
    <col min="8" max="10" width="6.625" style="8" customWidth="1"/>
    <col min="11" max="11" width="7.125" style="8" customWidth="1"/>
    <col min="12" max="15" width="6.625" style="8" customWidth="1"/>
    <col min="16" max="16" width="6.625" style="1" customWidth="1"/>
    <col min="17" max="21" width="6.625" style="8" customWidth="1"/>
    <col min="22" max="23" width="6.625" style="1" customWidth="1"/>
    <col min="24" max="24" width="13.25390625" style="8" customWidth="1"/>
    <col min="25" max="25" width="13.75390625" style="8" customWidth="1"/>
    <col min="26" max="26" width="3.00390625" style="8" customWidth="1"/>
    <col min="27" max="16384" width="9.00390625" style="8" customWidth="1"/>
  </cols>
  <sheetData>
    <row r="1" spans="1:25" ht="30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30" customHeight="1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</row>
    <row r="3" spans="1:26" s="1" customFormat="1" ht="10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2"/>
      <c r="Z3" s="72" t="s">
        <v>2</v>
      </c>
    </row>
    <row r="4" spans="1:26" s="1" customFormat="1" ht="33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1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31" t="s">
        <v>17</v>
      </c>
      <c r="P4" s="32" t="s">
        <v>18</v>
      </c>
      <c r="Q4" s="11" t="s">
        <v>19</v>
      </c>
      <c r="R4" s="11"/>
      <c r="S4" s="11"/>
      <c r="T4" s="11"/>
      <c r="U4" s="11"/>
      <c r="V4" s="11"/>
      <c r="W4" s="11" t="s">
        <v>20</v>
      </c>
      <c r="X4" s="12" t="s">
        <v>21</v>
      </c>
      <c r="Y4" s="54" t="s">
        <v>22</v>
      </c>
      <c r="Z4" s="72"/>
    </row>
    <row r="5" spans="1:26" s="2" customFormat="1" ht="30.75" customHeight="1">
      <c r="A5" s="13"/>
      <c r="B5" s="13"/>
      <c r="C5" s="13"/>
      <c r="D5" s="13"/>
      <c r="E5" s="13"/>
      <c r="F5" s="13"/>
      <c r="G5" s="14"/>
      <c r="H5" s="13"/>
      <c r="I5" s="14"/>
      <c r="J5" s="14"/>
      <c r="K5" s="14"/>
      <c r="L5" s="14"/>
      <c r="M5" s="14"/>
      <c r="N5" s="14"/>
      <c r="O5" s="33"/>
      <c r="P5" s="33"/>
      <c r="Q5" s="14" t="s">
        <v>23</v>
      </c>
      <c r="R5" s="14" t="s">
        <v>24</v>
      </c>
      <c r="S5" s="13" t="s">
        <v>25</v>
      </c>
      <c r="T5" s="13" t="s">
        <v>26</v>
      </c>
      <c r="U5" s="42" t="s">
        <v>27</v>
      </c>
      <c r="V5" s="13" t="s">
        <v>28</v>
      </c>
      <c r="W5" s="13"/>
      <c r="X5" s="13"/>
      <c r="Y5" s="55"/>
      <c r="Z5" s="72"/>
    </row>
    <row r="6" spans="1:26" s="1" customFormat="1" ht="30.75" customHeight="1">
      <c r="A6" s="15">
        <v>1</v>
      </c>
      <c r="B6" s="16"/>
      <c r="C6" s="16"/>
      <c r="D6" s="17"/>
      <c r="E6" s="18"/>
      <c r="F6" s="16">
        <v>23</v>
      </c>
      <c r="G6" s="16">
        <v>26</v>
      </c>
      <c r="H6" s="19">
        <v>2920</v>
      </c>
      <c r="I6" s="34">
        <v>2210</v>
      </c>
      <c r="J6" s="34">
        <v>480</v>
      </c>
      <c r="K6" s="34">
        <v>2390</v>
      </c>
      <c r="L6" s="35">
        <v>1040</v>
      </c>
      <c r="M6" s="36"/>
      <c r="N6" s="36"/>
      <c r="O6" s="37"/>
      <c r="P6" s="38">
        <f>ROUND((V10+I6+J6+K6)/23*F6+L6+M6+N6+O6,2)</f>
        <v>6275.01</v>
      </c>
      <c r="Q6" s="43"/>
      <c r="R6" s="44">
        <v>1029</v>
      </c>
      <c r="S6" s="44">
        <f>ROUND(IF((P6-Q6-R6-2000)&lt;0,0,IF((P6-Q6-R6-2000)&lt;=500,(P6-Q6-R6-2000)*0.05,IF((P6-Q6-R6-2000)&lt;=2000,(P6-Q6-R6-2000)*0.1-25,IF((P6-Q6-R6-2000)&lt;=5000,(P6-Q6-R6-2000)*0.15-125,(P6-Q6-R6-2000)*0.2-375)))),2)</f>
        <v>361.9</v>
      </c>
      <c r="T6" s="44"/>
      <c r="U6" s="36"/>
      <c r="V6" s="44">
        <f aca="true" t="shared" si="0" ref="V6:V13">Q6+R6+S6+T6+U6</f>
        <v>1390.9</v>
      </c>
      <c r="W6" s="44">
        <f aca="true" t="shared" si="1" ref="W6:W13">P6-V6</f>
        <v>4884.110000000001</v>
      </c>
      <c r="X6" s="17"/>
      <c r="Y6" s="56"/>
      <c r="Z6" s="72"/>
    </row>
    <row r="7" spans="1:26" s="1" customFormat="1" ht="30.75" customHeight="1">
      <c r="A7" s="20">
        <v>2</v>
      </c>
      <c r="B7" s="20"/>
      <c r="C7" s="20"/>
      <c r="D7" s="20"/>
      <c r="E7" s="21"/>
      <c r="F7" s="20">
        <v>23</v>
      </c>
      <c r="G7" s="20">
        <v>30</v>
      </c>
      <c r="H7" s="19">
        <v>2320</v>
      </c>
      <c r="I7" s="39">
        <v>1400</v>
      </c>
      <c r="J7" s="39">
        <v>400</v>
      </c>
      <c r="K7" s="39">
        <v>1380</v>
      </c>
      <c r="L7" s="40">
        <v>320</v>
      </c>
      <c r="M7" s="41">
        <v>422.7</v>
      </c>
      <c r="N7" s="40"/>
      <c r="O7" s="41"/>
      <c r="P7" s="41">
        <f aca="true" t="shared" si="2" ref="P7:P13">ROUND((H7+I7+J7+K7)/23*F7+L7+M7+N7+O7,2)</f>
        <v>6242.7</v>
      </c>
      <c r="Q7" s="45">
        <v>168.69</v>
      </c>
      <c r="R7" s="45"/>
      <c r="S7" s="45">
        <f aca="true" t="shared" si="3" ref="S7:S13">ROUND(IF((P7-Q7-R7-2000)&lt;0,0,IF((P7-Q7-R7-2000)&lt;=500,(P7-Q7-R7-2000)*0.05,IF((P7-Q7-R7-2000)&lt;=2000,(P7-Q7-R7-2000)*0.1-25,IF((P7-Q7-R7-2000)&lt;=5000,(P7-Q7-R7-2000)*0.15-125,(P7-Q7-R7-2000)*0.2-375)))),2)</f>
        <v>486.1</v>
      </c>
      <c r="T7" s="45"/>
      <c r="U7" s="40"/>
      <c r="V7" s="45">
        <f t="shared" si="0"/>
        <v>654.79</v>
      </c>
      <c r="W7" s="45">
        <f t="shared" si="1"/>
        <v>5587.91</v>
      </c>
      <c r="X7" s="20"/>
      <c r="Y7" s="57"/>
      <c r="Z7" s="72"/>
    </row>
    <row r="8" spans="1:26" s="1" customFormat="1" ht="30.75" customHeight="1">
      <c r="A8" s="15">
        <v>3</v>
      </c>
      <c r="B8" s="16"/>
      <c r="C8" s="16"/>
      <c r="D8" s="16"/>
      <c r="E8" s="22"/>
      <c r="F8" s="16">
        <v>23</v>
      </c>
      <c r="G8" s="16">
        <v>30</v>
      </c>
      <c r="H8" s="19">
        <v>1560</v>
      </c>
      <c r="I8" s="34">
        <v>510</v>
      </c>
      <c r="J8" s="34">
        <v>160</v>
      </c>
      <c r="K8" s="34">
        <v>570</v>
      </c>
      <c r="L8" s="35">
        <v>160</v>
      </c>
      <c r="M8" s="35">
        <v>55.6</v>
      </c>
      <c r="N8" s="35"/>
      <c r="O8" s="38"/>
      <c r="P8" s="38">
        <f t="shared" si="2"/>
        <v>3015.6</v>
      </c>
      <c r="Q8" s="46">
        <v>154.04</v>
      </c>
      <c r="R8" s="44"/>
      <c r="S8" s="44">
        <f t="shared" si="3"/>
        <v>61.16</v>
      </c>
      <c r="T8" s="44"/>
      <c r="U8" s="35"/>
      <c r="V8" s="44">
        <f t="shared" si="0"/>
        <v>215.2</v>
      </c>
      <c r="W8" s="44">
        <f t="shared" si="1"/>
        <v>2800.4</v>
      </c>
      <c r="X8" s="16"/>
      <c r="Y8" s="58"/>
      <c r="Z8" s="72"/>
    </row>
    <row r="9" spans="1:26" s="1" customFormat="1" ht="30.75" customHeight="1">
      <c r="A9" s="20">
        <v>4</v>
      </c>
      <c r="B9" s="20"/>
      <c r="C9" s="23"/>
      <c r="D9" s="20"/>
      <c r="E9" s="21"/>
      <c r="F9" s="20">
        <v>23</v>
      </c>
      <c r="G9" s="20">
        <v>30</v>
      </c>
      <c r="H9" s="19">
        <v>1160</v>
      </c>
      <c r="I9" s="39">
        <v>260</v>
      </c>
      <c r="J9" s="39">
        <v>120</v>
      </c>
      <c r="K9" s="39">
        <v>260</v>
      </c>
      <c r="L9" s="40"/>
      <c r="M9" s="40"/>
      <c r="N9" s="40"/>
      <c r="O9" s="41"/>
      <c r="P9" s="41">
        <f t="shared" si="2"/>
        <v>1800</v>
      </c>
      <c r="Q9" s="47">
        <v>154.04</v>
      </c>
      <c r="R9" s="45"/>
      <c r="S9" s="45">
        <f t="shared" si="3"/>
        <v>0</v>
      </c>
      <c r="T9" s="45"/>
      <c r="U9" s="40"/>
      <c r="V9" s="45">
        <f t="shared" si="0"/>
        <v>154.04</v>
      </c>
      <c r="W9" s="45">
        <f t="shared" si="1"/>
        <v>1645.96</v>
      </c>
      <c r="X9" s="20"/>
      <c r="Y9" s="57"/>
      <c r="Z9" s="72"/>
    </row>
    <row r="10" spans="1:27" s="3" customFormat="1" ht="30.75" customHeight="1">
      <c r="A10" s="15">
        <v>5</v>
      </c>
      <c r="B10" s="16"/>
      <c r="C10" s="24"/>
      <c r="D10" s="16"/>
      <c r="E10" s="22"/>
      <c r="F10" s="16">
        <v>23</v>
      </c>
      <c r="G10" s="16">
        <v>30</v>
      </c>
      <c r="H10" s="19">
        <v>1320</v>
      </c>
      <c r="I10" s="34">
        <v>330</v>
      </c>
      <c r="J10" s="34">
        <v>160</v>
      </c>
      <c r="K10" s="34">
        <v>390</v>
      </c>
      <c r="L10" s="35"/>
      <c r="M10" s="35">
        <v>2.37</v>
      </c>
      <c r="N10" s="35"/>
      <c r="O10" s="38"/>
      <c r="P10" s="38">
        <f t="shared" si="2"/>
        <v>2202.37</v>
      </c>
      <c r="Q10" s="48">
        <v>152.52</v>
      </c>
      <c r="R10" s="44"/>
      <c r="S10" s="44">
        <f t="shared" si="3"/>
        <v>2.49</v>
      </c>
      <c r="T10" s="44"/>
      <c r="U10" s="35"/>
      <c r="V10" s="44">
        <f t="shared" si="0"/>
        <v>155.01000000000002</v>
      </c>
      <c r="W10" s="44">
        <f t="shared" si="1"/>
        <v>2047.36</v>
      </c>
      <c r="X10" s="16"/>
      <c r="Y10" s="58"/>
      <c r="Z10" s="72"/>
      <c r="AA10" s="59"/>
    </row>
    <row r="11" spans="1:26" s="1" customFormat="1" ht="30.75" customHeight="1">
      <c r="A11" s="20">
        <v>6</v>
      </c>
      <c r="B11" s="20"/>
      <c r="C11" s="23"/>
      <c r="D11" s="25"/>
      <c r="E11" s="26"/>
      <c r="F11" s="20">
        <v>23</v>
      </c>
      <c r="G11" s="20">
        <v>30</v>
      </c>
      <c r="H11" s="19">
        <v>1400</v>
      </c>
      <c r="I11" s="39">
        <v>390</v>
      </c>
      <c r="J11" s="39">
        <v>160</v>
      </c>
      <c r="K11" s="39">
        <v>450</v>
      </c>
      <c r="L11" s="25"/>
      <c r="M11" s="25"/>
      <c r="N11" s="40"/>
      <c r="O11" s="25"/>
      <c r="P11" s="41">
        <f t="shared" si="2"/>
        <v>2400</v>
      </c>
      <c r="Q11" s="45">
        <v>154.04</v>
      </c>
      <c r="R11" s="25">
        <v>465</v>
      </c>
      <c r="S11" s="45">
        <f t="shared" si="3"/>
        <v>0</v>
      </c>
      <c r="T11" s="45"/>
      <c r="U11" s="47">
        <v>232</v>
      </c>
      <c r="V11" s="45">
        <f t="shared" si="0"/>
        <v>851.04</v>
      </c>
      <c r="W11" s="45">
        <f t="shared" si="1"/>
        <v>1548.96</v>
      </c>
      <c r="X11" s="20"/>
      <c r="Y11" s="57" t="s">
        <v>29</v>
      </c>
      <c r="Z11" s="72"/>
    </row>
    <row r="12" spans="1:26" s="1" customFormat="1" ht="30.75" customHeight="1">
      <c r="A12" s="15">
        <v>7</v>
      </c>
      <c r="B12" s="16"/>
      <c r="C12" s="24"/>
      <c r="D12" s="16"/>
      <c r="E12" s="22"/>
      <c r="F12" s="16">
        <v>23</v>
      </c>
      <c r="G12" s="16">
        <v>25.5</v>
      </c>
      <c r="H12" s="19">
        <v>1240</v>
      </c>
      <c r="I12" s="34">
        <v>320</v>
      </c>
      <c r="J12" s="34">
        <v>120</v>
      </c>
      <c r="K12" s="34">
        <v>320</v>
      </c>
      <c r="L12" s="35"/>
      <c r="M12" s="35"/>
      <c r="N12" s="35"/>
      <c r="O12" s="38"/>
      <c r="P12" s="38">
        <f t="shared" si="2"/>
        <v>2000</v>
      </c>
      <c r="Q12" s="46">
        <v>154.04</v>
      </c>
      <c r="R12" s="44"/>
      <c r="S12" s="44">
        <f t="shared" si="3"/>
        <v>0</v>
      </c>
      <c r="T12" s="44"/>
      <c r="U12" s="35"/>
      <c r="V12" s="44">
        <f t="shared" si="0"/>
        <v>154.04</v>
      </c>
      <c r="W12" s="44">
        <f t="shared" si="1"/>
        <v>1845.96</v>
      </c>
      <c r="X12" s="16"/>
      <c r="Y12" s="58"/>
      <c r="Z12" s="72"/>
    </row>
    <row r="13" spans="1:26" s="1" customFormat="1" ht="27" customHeight="1">
      <c r="A13" s="20">
        <v>8</v>
      </c>
      <c r="B13" s="20"/>
      <c r="C13" s="20"/>
      <c r="D13" s="20"/>
      <c r="E13" s="21"/>
      <c r="F13" s="20">
        <v>23</v>
      </c>
      <c r="G13" s="20">
        <v>30</v>
      </c>
      <c r="H13" s="19">
        <v>1800</v>
      </c>
      <c r="I13" s="39">
        <v>700</v>
      </c>
      <c r="J13" s="39">
        <v>240</v>
      </c>
      <c r="K13" s="39">
        <v>760</v>
      </c>
      <c r="L13" s="40">
        <v>160</v>
      </c>
      <c r="M13" s="40">
        <v>125</v>
      </c>
      <c r="N13" s="40"/>
      <c r="O13" s="41"/>
      <c r="P13" s="41">
        <f t="shared" si="2"/>
        <v>3785</v>
      </c>
      <c r="Q13" s="47">
        <v>154.04</v>
      </c>
      <c r="R13" s="45"/>
      <c r="S13" s="45">
        <f t="shared" si="3"/>
        <v>138.1</v>
      </c>
      <c r="T13" s="45"/>
      <c r="U13" s="40"/>
      <c r="V13" s="45">
        <f t="shared" si="0"/>
        <v>292.14</v>
      </c>
      <c r="W13" s="45">
        <f t="shared" si="1"/>
        <v>3492.86</v>
      </c>
      <c r="X13" s="20"/>
      <c r="Y13" s="57"/>
      <c r="Z13" s="72"/>
    </row>
    <row r="14" spans="1:26" s="1" customFormat="1" ht="21.75" customHeight="1">
      <c r="A14" s="27" t="s">
        <v>30</v>
      </c>
      <c r="B14" s="27"/>
      <c r="C14" s="27"/>
      <c r="D14" s="27"/>
      <c r="E14" s="28"/>
      <c r="F14" s="27">
        <f aca="true" t="shared" si="4" ref="F14:W14">SUM(F6:F13)</f>
        <v>184</v>
      </c>
      <c r="G14" s="27">
        <f t="shared" si="4"/>
        <v>231.5</v>
      </c>
      <c r="H14" s="27">
        <f t="shared" si="4"/>
        <v>13720</v>
      </c>
      <c r="I14" s="27">
        <f t="shared" si="4"/>
        <v>6120</v>
      </c>
      <c r="J14" s="27">
        <f t="shared" si="4"/>
        <v>1840</v>
      </c>
      <c r="K14" s="27">
        <f t="shared" si="4"/>
        <v>6520</v>
      </c>
      <c r="L14" s="27">
        <f t="shared" si="4"/>
        <v>1680</v>
      </c>
      <c r="M14" s="27">
        <f t="shared" si="4"/>
        <v>605.6700000000001</v>
      </c>
      <c r="N14" s="27">
        <f t="shared" si="4"/>
        <v>0</v>
      </c>
      <c r="O14" s="27">
        <f t="shared" si="4"/>
        <v>0</v>
      </c>
      <c r="P14" s="27">
        <f t="shared" si="4"/>
        <v>27720.679999999997</v>
      </c>
      <c r="Q14" s="27">
        <f t="shared" si="4"/>
        <v>1091.4099999999999</v>
      </c>
      <c r="R14" s="27">
        <f t="shared" si="4"/>
        <v>1494</v>
      </c>
      <c r="S14" s="27">
        <f t="shared" si="4"/>
        <v>1049.75</v>
      </c>
      <c r="T14" s="27">
        <f t="shared" si="4"/>
        <v>0</v>
      </c>
      <c r="U14" s="27">
        <f t="shared" si="4"/>
        <v>232</v>
      </c>
      <c r="V14" s="49">
        <f t="shared" si="4"/>
        <v>3867.16</v>
      </c>
      <c r="W14" s="49">
        <f t="shared" si="4"/>
        <v>23853.52</v>
      </c>
      <c r="X14" s="27"/>
      <c r="Y14" s="60"/>
      <c r="Z14" s="61"/>
    </row>
    <row r="15" spans="1:25" s="1" customFormat="1" ht="21.75" customHeight="1">
      <c r="A15" s="29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62"/>
    </row>
    <row r="16" spans="1:26" s="1" customFormat="1" ht="21.75" customHeight="1">
      <c r="A16" s="71"/>
      <c r="B16" s="71"/>
      <c r="C16" s="71"/>
      <c r="D16" s="71"/>
      <c r="E16" s="71"/>
      <c r="F16" s="71"/>
      <c r="G16" s="71"/>
      <c r="H16" s="71"/>
      <c r="I16" s="71"/>
      <c r="J16" s="7"/>
      <c r="K16" s="7"/>
      <c r="L16" s="7"/>
      <c r="M16" s="7"/>
      <c r="N16" s="7"/>
      <c r="O16" s="7"/>
      <c r="P16" s="6"/>
      <c r="Q16" s="50"/>
      <c r="R16" s="7"/>
      <c r="S16" s="7"/>
      <c r="T16" s="7"/>
      <c r="U16" s="7"/>
      <c r="V16" s="51"/>
      <c r="W16" s="6"/>
      <c r="X16" s="7"/>
      <c r="Y16" s="63"/>
      <c r="Z16" s="61"/>
    </row>
    <row r="17" spans="1:26" s="1" customFormat="1" ht="21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7"/>
      <c r="R17" s="7"/>
      <c r="S17" s="7"/>
      <c r="T17" s="7"/>
      <c r="U17" s="7"/>
      <c r="V17" s="6"/>
      <c r="W17" s="6"/>
      <c r="X17" s="7"/>
      <c r="Y17" s="63"/>
      <c r="Z17" s="61"/>
    </row>
    <row r="18" spans="1:26" s="1" customFormat="1" ht="21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  <c r="Q18" s="7"/>
      <c r="R18" s="7"/>
      <c r="S18" s="7"/>
      <c r="T18" s="7"/>
      <c r="U18" s="7"/>
      <c r="V18" s="6"/>
      <c r="W18" s="6"/>
      <c r="X18" s="7"/>
      <c r="Y18" s="63"/>
      <c r="Z18" s="61"/>
    </row>
    <row r="19" spans="1:26" s="1" customFormat="1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  <c r="Q19" s="7"/>
      <c r="R19" s="7"/>
      <c r="S19" s="7"/>
      <c r="T19" s="7"/>
      <c r="U19" s="7"/>
      <c r="V19" s="6"/>
      <c r="W19" s="6"/>
      <c r="X19" s="7"/>
      <c r="Y19" s="63"/>
      <c r="Z19" s="61"/>
    </row>
    <row r="20" spans="1:26" s="1" customFormat="1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50"/>
      <c r="R20" s="7"/>
      <c r="S20" s="50"/>
      <c r="T20" s="7"/>
      <c r="U20" s="7"/>
      <c r="V20" s="6"/>
      <c r="W20" s="6"/>
      <c r="X20" s="7"/>
      <c r="Y20" s="63"/>
      <c r="Z20" s="61"/>
    </row>
    <row r="21" spans="1:26" s="1" customFormat="1" ht="21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6"/>
      <c r="Q21" s="7"/>
      <c r="R21" s="7"/>
      <c r="S21" s="7"/>
      <c r="T21" s="7"/>
      <c r="U21" s="7"/>
      <c r="V21" s="6"/>
      <c r="W21" s="6"/>
      <c r="X21" s="7"/>
      <c r="Y21" s="63"/>
      <c r="Z21" s="61"/>
    </row>
    <row r="22" spans="1:25" s="1" customFormat="1" ht="21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/>
      <c r="Q22" s="7"/>
      <c r="R22" s="7"/>
      <c r="S22" s="7"/>
      <c r="T22" s="7"/>
      <c r="U22" s="7"/>
      <c r="V22" s="6"/>
      <c r="W22" s="6"/>
      <c r="X22" s="7"/>
      <c r="Y22" s="63"/>
    </row>
    <row r="23" spans="1:25" s="1" customFormat="1" ht="21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7"/>
      <c r="R23" s="7"/>
      <c r="S23" s="7"/>
      <c r="T23" s="7"/>
      <c r="U23" s="7"/>
      <c r="V23" s="6"/>
      <c r="W23" s="6"/>
      <c r="X23" s="8"/>
      <c r="Y23" s="63"/>
    </row>
    <row r="24" spans="1:25" s="1" customFormat="1" ht="21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  <c r="Q24" s="7"/>
      <c r="R24" s="7"/>
      <c r="S24" s="7"/>
      <c r="T24" s="7"/>
      <c r="U24" s="7"/>
      <c r="V24" s="6"/>
      <c r="W24" s="6"/>
      <c r="X24" s="8"/>
      <c r="Y24" s="63"/>
    </row>
    <row r="25" spans="1:25" s="1" customFormat="1" ht="21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6"/>
      <c r="Q25" s="7"/>
      <c r="R25" s="7"/>
      <c r="S25" s="7"/>
      <c r="T25" s="7"/>
      <c r="U25" s="7"/>
      <c r="V25" s="6"/>
      <c r="W25" s="6"/>
      <c r="X25" s="8"/>
      <c r="Y25" s="53"/>
    </row>
    <row r="26" spans="1:25" s="1" customFormat="1" ht="21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"/>
      <c r="Q26" s="7"/>
      <c r="R26" s="7"/>
      <c r="S26" s="7"/>
      <c r="T26" s="7"/>
      <c r="U26" s="7"/>
      <c r="V26" s="6"/>
      <c r="W26" s="6"/>
      <c r="X26" s="8"/>
      <c r="Y26" s="72"/>
    </row>
    <row r="27" spans="1:25" s="1" customFormat="1" ht="21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6"/>
      <c r="Q27" s="7"/>
      <c r="R27" s="7"/>
      <c r="S27" s="7"/>
      <c r="T27" s="7"/>
      <c r="U27" s="7"/>
      <c r="V27" s="6"/>
      <c r="W27" s="6"/>
      <c r="X27" s="8"/>
      <c r="Y27" s="72"/>
    </row>
    <row r="28" spans="1:25" s="1" customFormat="1" ht="21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"/>
      <c r="Q28" s="7"/>
      <c r="R28" s="7"/>
      <c r="S28" s="7"/>
      <c r="T28" s="7"/>
      <c r="U28" s="7"/>
      <c r="V28" s="6"/>
      <c r="W28" s="6"/>
      <c r="X28" s="8"/>
      <c r="Y28" s="72"/>
    </row>
    <row r="29" spans="1:26" s="1" customFormat="1" ht="21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"/>
      <c r="Q29" s="7"/>
      <c r="R29" s="7"/>
      <c r="S29" s="7"/>
      <c r="T29" s="7"/>
      <c r="U29" s="7"/>
      <c r="V29" s="6"/>
      <c r="W29" s="6"/>
      <c r="X29" s="8"/>
      <c r="Y29" s="72"/>
      <c r="Z29" s="61"/>
    </row>
    <row r="30" spans="1:26" s="1" customFormat="1" ht="21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"/>
      <c r="Q30" s="7"/>
      <c r="R30" s="7"/>
      <c r="S30" s="7"/>
      <c r="T30" s="7"/>
      <c r="U30" s="7"/>
      <c r="V30" s="6"/>
      <c r="W30" s="6"/>
      <c r="X30" s="8"/>
      <c r="Y30" s="72"/>
      <c r="Z30" s="61"/>
    </row>
    <row r="31" spans="1:25" s="1" customFormat="1" ht="21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Q31" s="8"/>
      <c r="R31" s="8"/>
      <c r="S31" s="8"/>
      <c r="T31" s="8"/>
      <c r="U31" s="8"/>
      <c r="X31" s="8"/>
      <c r="Y31" s="72"/>
    </row>
    <row r="32" spans="1:25" s="4" customFormat="1" ht="21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"/>
      <c r="Q32" s="8"/>
      <c r="R32" s="8"/>
      <c r="S32" s="8"/>
      <c r="T32" s="8"/>
      <c r="U32" s="8"/>
      <c r="V32" s="1"/>
      <c r="W32" s="1"/>
      <c r="X32" s="8"/>
      <c r="Y32" s="72"/>
    </row>
    <row r="33" spans="1:25" s="5" customFormat="1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"/>
      <c r="Q33" s="8"/>
      <c r="R33" s="8"/>
      <c r="S33" s="8"/>
      <c r="T33" s="8"/>
      <c r="U33" s="8"/>
      <c r="V33" s="1"/>
      <c r="W33" s="1"/>
      <c r="X33" s="8"/>
      <c r="Y33" s="72"/>
    </row>
    <row r="34" spans="1:25" s="6" customFormat="1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"/>
      <c r="Q34" s="8"/>
      <c r="R34" s="8"/>
      <c r="S34" s="8"/>
      <c r="T34" s="8"/>
      <c r="U34" s="8"/>
      <c r="V34" s="1"/>
      <c r="W34" s="1"/>
      <c r="X34" s="8"/>
      <c r="Y34" s="72"/>
    </row>
    <row r="35" spans="1:25" s="7" customFormat="1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"/>
      <c r="Q35" s="8"/>
      <c r="R35" s="8"/>
      <c r="S35" s="8"/>
      <c r="T35" s="8"/>
      <c r="U35" s="8"/>
      <c r="V35" s="1"/>
      <c r="W35" s="1"/>
      <c r="X35" s="8"/>
      <c r="Y35" s="64"/>
    </row>
    <row r="36" spans="1:25" s="7" customFormat="1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"/>
      <c r="Q36" s="8"/>
      <c r="R36" s="8"/>
      <c r="S36" s="8"/>
      <c r="T36" s="8"/>
      <c r="U36" s="8"/>
      <c r="V36" s="1"/>
      <c r="W36" s="1"/>
      <c r="X36" s="8"/>
      <c r="Y36" s="64"/>
    </row>
    <row r="37" spans="1:25" s="7" customFormat="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"/>
      <c r="Q37" s="8"/>
      <c r="R37" s="8"/>
      <c r="S37" s="8"/>
      <c r="T37" s="8"/>
      <c r="U37" s="8"/>
      <c r="V37" s="1"/>
      <c r="W37" s="1"/>
      <c r="X37" s="8"/>
      <c r="Y37" s="64"/>
    </row>
    <row r="38" spans="1:25" s="7" customFormat="1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"/>
      <c r="Q38" s="8"/>
      <c r="R38" s="8"/>
      <c r="S38" s="8"/>
      <c r="T38" s="8"/>
      <c r="U38" s="8"/>
      <c r="V38" s="1"/>
      <c r="W38" s="1"/>
      <c r="X38" s="8"/>
      <c r="Y38" s="64"/>
    </row>
    <row r="39" spans="1:25" s="7" customFormat="1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"/>
      <c r="Q39" s="8"/>
      <c r="R39" s="8"/>
      <c r="S39" s="8"/>
      <c r="T39" s="8"/>
      <c r="U39" s="8"/>
      <c r="V39" s="1"/>
      <c r="W39" s="1"/>
      <c r="X39" s="8"/>
      <c r="Y39" s="64"/>
    </row>
    <row r="40" spans="1:25" s="7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"/>
      <c r="Q40" s="8"/>
      <c r="R40" s="8"/>
      <c r="S40" s="8"/>
      <c r="T40" s="8"/>
      <c r="U40" s="8"/>
      <c r="V40" s="1"/>
      <c r="W40" s="1"/>
      <c r="X40" s="8"/>
      <c r="Y40" s="64"/>
    </row>
    <row r="41" spans="1:25" s="7" customFormat="1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"/>
      <c r="Q41" s="8"/>
      <c r="R41" s="8"/>
      <c r="S41" s="8"/>
      <c r="T41" s="8"/>
      <c r="U41" s="8"/>
      <c r="V41" s="1"/>
      <c r="W41" s="1"/>
      <c r="X41" s="8"/>
      <c r="Y41" s="64"/>
    </row>
    <row r="42" spans="1:25" s="7" customFormat="1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"/>
      <c r="Q42" s="8"/>
      <c r="R42" s="8"/>
      <c r="S42" s="8"/>
      <c r="T42" s="8"/>
      <c r="U42" s="8"/>
      <c r="V42" s="1"/>
      <c r="W42" s="1"/>
      <c r="X42" s="8"/>
      <c r="Y42" s="64"/>
    </row>
    <row r="43" spans="1:25" s="7" customFormat="1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"/>
      <c r="Q43" s="8"/>
      <c r="R43" s="8"/>
      <c r="S43" s="8"/>
      <c r="T43" s="8"/>
      <c r="U43" s="8"/>
      <c r="V43" s="1"/>
      <c r="W43" s="1"/>
      <c r="X43" s="8"/>
      <c r="Y43" s="64"/>
    </row>
    <row r="44" spans="1:25" s="7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"/>
      <c r="Q44" s="8"/>
      <c r="R44" s="8"/>
      <c r="S44" s="8"/>
      <c r="T44" s="8"/>
      <c r="U44" s="8"/>
      <c r="V44" s="1"/>
      <c r="W44" s="1"/>
      <c r="X44" s="8"/>
      <c r="Y44" s="64"/>
    </row>
    <row r="45" spans="1:25" s="7" customFormat="1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"/>
      <c r="Q45" s="8"/>
      <c r="R45" s="8"/>
      <c r="S45" s="8"/>
      <c r="T45" s="8"/>
      <c r="U45" s="8"/>
      <c r="V45" s="1"/>
      <c r="W45" s="1"/>
      <c r="X45" s="8"/>
      <c r="Y45" s="64"/>
    </row>
    <row r="46" spans="1:25" s="7" customFormat="1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"/>
      <c r="Q46" s="8"/>
      <c r="R46" s="8"/>
      <c r="S46" s="8"/>
      <c r="T46" s="8"/>
      <c r="U46" s="8"/>
      <c r="V46" s="1"/>
      <c r="W46" s="1"/>
      <c r="X46" s="8"/>
      <c r="Y46" s="8"/>
    </row>
    <row r="47" spans="1:25" s="7" customFormat="1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"/>
      <c r="Q47" s="8"/>
      <c r="R47" s="8"/>
      <c r="S47" s="8"/>
      <c r="T47" s="8"/>
      <c r="U47" s="8"/>
      <c r="V47" s="1"/>
      <c r="W47" s="1"/>
      <c r="X47" s="8"/>
      <c r="Y47" s="8"/>
    </row>
    <row r="48" spans="1:25" s="7" customFormat="1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"/>
      <c r="Q48" s="8"/>
      <c r="R48" s="8"/>
      <c r="S48" s="8"/>
      <c r="T48" s="8"/>
      <c r="U48" s="8"/>
      <c r="V48" s="1"/>
      <c r="W48" s="1"/>
      <c r="X48" s="8"/>
      <c r="Y48" s="8"/>
    </row>
  </sheetData>
  <sheetProtection/>
  <mergeCells count="5">
    <mergeCell ref="A1:Y1"/>
    <mergeCell ref="A2:Y2"/>
    <mergeCell ref="A16:I16"/>
    <mergeCell ref="Y26:Y34"/>
    <mergeCell ref="Z3:Z13"/>
  </mergeCells>
  <printOptions/>
  <pageMargins left="0.59" right="0.27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dcterms:created xsi:type="dcterms:W3CDTF">2011-03-18T04:46:00Z</dcterms:created>
  <dcterms:modified xsi:type="dcterms:W3CDTF">2019-06-28T03:07:43Z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